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8550" activeTab="0"/>
  </bookViews>
  <sheets>
    <sheet name="Analytics_-----_20090501-200905" sheetId="1" r:id="rId1"/>
  </sheets>
  <definedNames/>
  <calcPr fullCalcOnLoad="1"/>
</workbook>
</file>

<file path=xl/sharedStrings.xml><?xml version="1.0" encoding="utf-8"?>
<sst xmlns="http://schemas.openxmlformats.org/spreadsheetml/2006/main" count="123" uniqueCount="75">
  <si>
    <t>地域</t>
  </si>
  <si>
    <t>セッション</t>
  </si>
  <si>
    <t>Tokyo</t>
  </si>
  <si>
    <t>Osaka</t>
  </si>
  <si>
    <t>Aichi</t>
  </si>
  <si>
    <t>Kanagawa</t>
  </si>
  <si>
    <t>Saitama</t>
  </si>
  <si>
    <t>Hyogo</t>
  </si>
  <si>
    <t>Fukuoka</t>
  </si>
  <si>
    <t>Kyoto</t>
  </si>
  <si>
    <t>Hokkaido</t>
  </si>
  <si>
    <t>Chiba</t>
  </si>
  <si>
    <t>Ibaraki</t>
  </si>
  <si>
    <t>Shizuoka</t>
  </si>
  <si>
    <t>Toyama</t>
  </si>
  <si>
    <t>Nagano</t>
  </si>
  <si>
    <t>Yamaguchi</t>
  </si>
  <si>
    <t>Okayama</t>
  </si>
  <si>
    <t>Hiroshima</t>
  </si>
  <si>
    <t>Ishikawa</t>
  </si>
  <si>
    <t>Mie</t>
  </si>
  <si>
    <t>Miyagi</t>
  </si>
  <si>
    <t>Niigata</t>
  </si>
  <si>
    <t>Okinawa</t>
  </si>
  <si>
    <t>Gifu</t>
  </si>
  <si>
    <t>Nara</t>
  </si>
  <si>
    <t>Kumamoto</t>
  </si>
  <si>
    <t>Shiga</t>
  </si>
  <si>
    <t>Tochigi</t>
  </si>
  <si>
    <t>Fukushima</t>
  </si>
  <si>
    <t>Gunma</t>
  </si>
  <si>
    <t>Aomori</t>
  </si>
  <si>
    <t>Kagoshima</t>
  </si>
  <si>
    <t>Nagasaki</t>
  </si>
  <si>
    <t>Fukui</t>
  </si>
  <si>
    <t>Yamagata</t>
  </si>
  <si>
    <t>Yamanashi</t>
  </si>
  <si>
    <t>Ehime</t>
  </si>
  <si>
    <t>Kagawa</t>
  </si>
  <si>
    <t>Oita</t>
  </si>
  <si>
    <t>Tokushima</t>
  </si>
  <si>
    <t>Miyazaki</t>
  </si>
  <si>
    <t>Kochi</t>
  </si>
  <si>
    <t>Shimane</t>
  </si>
  <si>
    <t>(not set)</t>
  </si>
  <si>
    <t>Wakayama</t>
  </si>
  <si>
    <t>Iwate</t>
  </si>
  <si>
    <t>Akita</t>
  </si>
  <si>
    <t>Saga</t>
  </si>
  <si>
    <t>Tottori</t>
  </si>
  <si>
    <t>送料</t>
  </si>
  <si>
    <t>合計</t>
  </si>
  <si>
    <t>送料
無料の場合</t>
  </si>
  <si>
    <t>通常料金合計</t>
  </si>
  <si>
    <t>送料無料合計</t>
  </si>
  <si>
    <t>売上件数</t>
  </si>
  <si>
    <t>関東</t>
  </si>
  <si>
    <t>近畿</t>
  </si>
  <si>
    <t>中部</t>
  </si>
  <si>
    <t>東北</t>
  </si>
  <si>
    <t>北陸</t>
  </si>
  <si>
    <t>九州</t>
  </si>
  <si>
    <t>中国</t>
  </si>
  <si>
    <t>四国</t>
  </si>
  <si>
    <t>北海道</t>
  </si>
  <si>
    <t>沖縄・離島</t>
  </si>
  <si>
    <t>予想
購買率</t>
  </si>
  <si>
    <t>予想購買率</t>
  </si>
  <si>
    <t>予想増加分</t>
  </si>
  <si>
    <t>増加予想</t>
  </si>
  <si>
    <t>単に送料無料にしたときの差額</t>
  </si>
  <si>
    <t>送料無料効果により件数増とした場合の差額</t>
  </si>
  <si>
    <t>増加見込み　売上件数</t>
  </si>
  <si>
    <t>購買
見込</t>
  </si>
  <si>
    <t>平均
客単価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</si>
</sst>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"/>
    <numFmt numFmtId="180" formatCode="&quot;△&quot;\ #,##0;&quot;▲&quot;\ #,##0"/>
    <numFmt numFmtId="181" formatCode="0&quot;件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6" fontId="0" fillId="0" borderId="0" xfId="18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80" fontId="0" fillId="0" borderId="0" xfId="0" applyNumberFormat="1" applyAlignment="1">
      <alignment/>
    </xf>
    <xf numFmtId="9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6" fontId="3" fillId="0" borderId="0" xfId="18" applyFont="1" applyAlignment="1">
      <alignment horizontal="center"/>
    </xf>
    <xf numFmtId="0" fontId="3" fillId="0" borderId="0" xfId="18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2" borderId="0" xfId="0" applyNumberFormat="1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38" fontId="3" fillId="2" borderId="0" xfId="16" applyFont="1" applyFill="1" applyAlignment="1">
      <alignment horizontal="center"/>
    </xf>
    <xf numFmtId="180" fontId="0" fillId="3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11</xdr:row>
      <xdr:rowOff>95250</xdr:rowOff>
    </xdr:from>
    <xdr:to>
      <xdr:col>10</xdr:col>
      <xdr:colOff>2333625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324475" y="2095500"/>
          <a:ext cx="3248025" cy="1019175"/>
        </a:xfrm>
        <a:prstGeom prst="wedgeRoundRectCallout">
          <a:avLst>
            <a:gd name="adj1" fmla="val -23606"/>
            <a:gd name="adj2" fmla="val -72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ここの値と、都道府県ごとの実績値
を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いろいろと変えて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みて下さい。
送料無料にすることにより、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遠方の注文が増え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そうならば、手入力で、予想購買率欄を書き換えて、計算すると良いです。</a:t>
          </a:r>
        </a:p>
      </xdr:txBody>
    </xdr:sp>
    <xdr:clientData/>
  </xdr:twoCellAnchor>
  <xdr:oneCellAnchor>
    <xdr:from>
      <xdr:col>9</xdr:col>
      <xdr:colOff>152400</xdr:colOff>
      <xdr:row>18</xdr:row>
      <xdr:rowOff>57150</xdr:rowOff>
    </xdr:from>
    <xdr:ext cx="2943225" cy="381000"/>
    <xdr:sp>
      <xdr:nvSpPr>
        <xdr:cNvPr id="2" name="TextBox 4"/>
        <xdr:cNvSpPr txBox="1">
          <a:spLocks noChangeArrowheads="1"/>
        </xdr:cNvSpPr>
      </xdr:nvSpPr>
      <xdr:spPr>
        <a:xfrm>
          <a:off x="5438775" y="3257550"/>
          <a:ext cx="2943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Google Analytics で出力した都道府県データを、
地域とセッションのところに貼り付けます。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K5" sqref="K5"/>
    </sheetView>
  </sheetViews>
  <sheetFormatPr defaultColWidth="9.00390625" defaultRowHeight="13.5"/>
  <cols>
    <col min="1" max="1" width="10.00390625" style="0" bestFit="1" customWidth="1"/>
    <col min="2" max="2" width="9.00390625" style="1" customWidth="1"/>
    <col min="3" max="3" width="6.375" style="0" bestFit="1" customWidth="1"/>
    <col min="4" max="4" width="4.75390625" style="0" bestFit="1" customWidth="1"/>
    <col min="5" max="6" width="6.875" style="0" bestFit="1" customWidth="1"/>
    <col min="7" max="7" width="7.875" style="0" bestFit="1" customWidth="1"/>
    <col min="8" max="8" width="9.625" style="0" bestFit="1" customWidth="1"/>
    <col min="9" max="9" width="8.00390625" style="0" bestFit="1" customWidth="1"/>
    <col min="10" max="10" width="12.50390625" style="0" customWidth="1"/>
    <col min="11" max="11" width="41.50390625" style="0" customWidth="1"/>
    <col min="12" max="12" width="12.50390625" style="0" hidden="1" customWidth="1"/>
    <col min="13" max="13" width="2.125" style="0" customWidth="1"/>
    <col min="14" max="23" width="5.625" style="0" customWidth="1"/>
  </cols>
  <sheetData>
    <row r="1" spans="1:23" s="2" customFormat="1" ht="22.5">
      <c r="A1" s="17" t="s">
        <v>0</v>
      </c>
      <c r="B1" s="18" t="s">
        <v>1</v>
      </c>
      <c r="C1" s="4" t="s">
        <v>66</v>
      </c>
      <c r="D1" s="4" t="s">
        <v>73</v>
      </c>
      <c r="E1" s="4" t="s">
        <v>74</v>
      </c>
      <c r="F1" s="2" t="s">
        <v>50</v>
      </c>
      <c r="G1" s="2" t="s">
        <v>51</v>
      </c>
      <c r="H1" s="4" t="s">
        <v>52</v>
      </c>
      <c r="I1" s="4" t="s">
        <v>69</v>
      </c>
      <c r="N1" s="2" t="s">
        <v>56</v>
      </c>
      <c r="O1" s="2" t="s">
        <v>57</v>
      </c>
      <c r="P1" s="2" t="s">
        <v>58</v>
      </c>
      <c r="Q1" s="2" t="s">
        <v>61</v>
      </c>
      <c r="R1" s="2" t="s">
        <v>62</v>
      </c>
      <c r="S1" s="2" t="s">
        <v>63</v>
      </c>
      <c r="T1" s="2" t="s">
        <v>60</v>
      </c>
      <c r="U1" s="2" t="s">
        <v>59</v>
      </c>
      <c r="V1" s="2" t="s">
        <v>64</v>
      </c>
      <c r="W1" s="2" t="s">
        <v>65</v>
      </c>
    </row>
    <row r="2" spans="1:23" ht="13.5">
      <c r="A2" t="s">
        <v>2</v>
      </c>
      <c r="B2" s="1">
        <v>3368</v>
      </c>
      <c r="C2" s="9">
        <f>J$9</f>
        <v>0.01</v>
      </c>
      <c r="D2" s="3">
        <f>INT(B2*C2)</f>
        <v>33</v>
      </c>
      <c r="E2" s="5">
        <v>1000</v>
      </c>
      <c r="F2" s="5">
        <v>300</v>
      </c>
      <c r="G2" s="6">
        <f>IF(D2&lt;&gt;0,D2*(E2+F2),"")</f>
        <v>42900</v>
      </c>
      <c r="H2" s="6">
        <f>IF(D2&lt;&gt;0,D2*E2,"")</f>
        <v>33000</v>
      </c>
      <c r="I2" s="6">
        <f>IF(D2&lt;&gt;0,INT(D2*J$10)*E2,"")</f>
        <v>46000</v>
      </c>
      <c r="J2" s="6">
        <f>SUM(G2:G49)</f>
        <v>57750</v>
      </c>
      <c r="K2" s="13" t="s">
        <v>53</v>
      </c>
      <c r="L2" s="6">
        <f>SUM(G2:G49)</f>
        <v>57750</v>
      </c>
      <c r="N2" s="11">
        <v>300</v>
      </c>
      <c r="O2" s="11">
        <v>200</v>
      </c>
      <c r="P2" s="11">
        <v>250</v>
      </c>
      <c r="Q2" s="11">
        <v>250</v>
      </c>
      <c r="R2" s="11">
        <v>200</v>
      </c>
      <c r="S2" s="11">
        <v>200</v>
      </c>
      <c r="T2" s="11">
        <v>300</v>
      </c>
      <c r="U2" s="11">
        <v>400</v>
      </c>
      <c r="V2" s="11">
        <v>1200</v>
      </c>
      <c r="W2" s="11">
        <v>1500</v>
      </c>
    </row>
    <row r="3" spans="1:23" ht="13.5">
      <c r="A3" t="s">
        <v>3</v>
      </c>
      <c r="B3" s="1">
        <v>587</v>
      </c>
      <c r="C3" s="9">
        <f aca="true" t="shared" si="0" ref="C3:C49">J$9</f>
        <v>0.01</v>
      </c>
      <c r="D3" s="3">
        <f aca="true" t="shared" si="1" ref="D3:D49">INT(B3*C3)</f>
        <v>5</v>
      </c>
      <c r="E3" s="5">
        <v>1000</v>
      </c>
      <c r="F3" s="5">
        <v>200</v>
      </c>
      <c r="G3" s="6">
        <f aca="true" t="shared" si="2" ref="G3:G49">IF(D3&lt;&gt;0,D3*(E3+F3),"")</f>
        <v>6000</v>
      </c>
      <c r="H3" s="6">
        <f aca="true" t="shared" si="3" ref="H3:H49">IF(D3&lt;&gt;0,D3*E3,"")</f>
        <v>5000</v>
      </c>
      <c r="I3" s="6">
        <f aca="true" t="shared" si="4" ref="I3:I49">IF(D3&lt;&gt;0,INT(D3*J$10)*E3,"")</f>
        <v>7000</v>
      </c>
      <c r="J3" s="6">
        <f>SUM(H2:H49)</f>
        <v>45000</v>
      </c>
      <c r="K3" s="13" t="s">
        <v>54</v>
      </c>
      <c r="L3" s="6">
        <f>SUM(H2:H49)</f>
        <v>45000</v>
      </c>
      <c r="N3" s="12">
        <v>1</v>
      </c>
      <c r="O3" s="12">
        <v>2</v>
      </c>
      <c r="P3" s="12">
        <v>3</v>
      </c>
      <c r="Q3" s="12">
        <v>4</v>
      </c>
      <c r="R3" s="12">
        <v>5</v>
      </c>
      <c r="S3" s="12">
        <v>6</v>
      </c>
      <c r="T3" s="12">
        <v>7</v>
      </c>
      <c r="U3" s="12">
        <v>8</v>
      </c>
      <c r="V3" s="12">
        <v>9</v>
      </c>
      <c r="W3" s="12">
        <v>0</v>
      </c>
    </row>
    <row r="4" spans="1:23" ht="13.5">
      <c r="A4" t="s">
        <v>4</v>
      </c>
      <c r="B4" s="1">
        <v>254</v>
      </c>
      <c r="C4" s="9">
        <f t="shared" si="0"/>
        <v>0.01</v>
      </c>
      <c r="D4" s="3">
        <f t="shared" si="1"/>
        <v>2</v>
      </c>
      <c r="E4" s="5">
        <v>1000</v>
      </c>
      <c r="F4" s="5">
        <v>250</v>
      </c>
      <c r="G4" s="6">
        <f t="shared" si="2"/>
        <v>2500</v>
      </c>
      <c r="H4" s="6">
        <f t="shared" si="3"/>
        <v>2000</v>
      </c>
      <c r="I4" s="6">
        <f t="shared" si="4"/>
        <v>2000</v>
      </c>
      <c r="J4" s="6">
        <f>SUM(I2:I49)</f>
        <v>60000</v>
      </c>
      <c r="K4" s="13" t="s">
        <v>69</v>
      </c>
      <c r="L4" s="6">
        <f>SUM(I2:I49)</f>
        <v>60000</v>
      </c>
      <c r="N4" t="s">
        <v>2</v>
      </c>
      <c r="O4" t="s">
        <v>3</v>
      </c>
      <c r="P4" t="s">
        <v>4</v>
      </c>
      <c r="Q4" t="s">
        <v>8</v>
      </c>
      <c r="R4" t="s">
        <v>16</v>
      </c>
      <c r="S4" t="s">
        <v>37</v>
      </c>
      <c r="T4" t="s">
        <v>14</v>
      </c>
      <c r="U4" t="s">
        <v>21</v>
      </c>
      <c r="V4" t="s">
        <v>10</v>
      </c>
      <c r="W4" t="s">
        <v>23</v>
      </c>
    </row>
    <row r="5" spans="1:21" ht="13.5">
      <c r="A5" t="s">
        <v>5</v>
      </c>
      <c r="B5" s="1">
        <v>248</v>
      </c>
      <c r="C5" s="9">
        <f t="shared" si="0"/>
        <v>0.01</v>
      </c>
      <c r="D5" s="3">
        <f t="shared" si="1"/>
        <v>2</v>
      </c>
      <c r="E5" s="5">
        <v>1000</v>
      </c>
      <c r="F5" s="5">
        <v>300</v>
      </c>
      <c r="G5" s="6">
        <f t="shared" si="2"/>
        <v>2600</v>
      </c>
      <c r="H5" s="6">
        <f t="shared" si="3"/>
        <v>2000</v>
      </c>
      <c r="I5" s="6">
        <f t="shared" si="4"/>
        <v>2000</v>
      </c>
      <c r="J5" s="19">
        <f>J3-J2</f>
        <v>-12750</v>
      </c>
      <c r="K5" s="13" t="s">
        <v>70</v>
      </c>
      <c r="L5" s="8">
        <f>L3-L2</f>
        <v>-12750</v>
      </c>
      <c r="N5" t="s">
        <v>5</v>
      </c>
      <c r="O5" t="s">
        <v>7</v>
      </c>
      <c r="P5" t="s">
        <v>13</v>
      </c>
      <c r="Q5" t="s">
        <v>26</v>
      </c>
      <c r="R5" t="s">
        <v>17</v>
      </c>
      <c r="S5" t="s">
        <v>38</v>
      </c>
      <c r="T5" t="s">
        <v>19</v>
      </c>
      <c r="U5" t="s">
        <v>29</v>
      </c>
    </row>
    <row r="6" spans="1:21" ht="13.5">
      <c r="A6" t="s">
        <v>6</v>
      </c>
      <c r="B6" s="1">
        <v>167</v>
      </c>
      <c r="C6" s="9">
        <f t="shared" si="0"/>
        <v>0.01</v>
      </c>
      <c r="D6" s="3">
        <f t="shared" si="1"/>
        <v>1</v>
      </c>
      <c r="E6" s="5">
        <v>1000</v>
      </c>
      <c r="F6" s="5">
        <v>300</v>
      </c>
      <c r="G6" s="6">
        <f t="shared" si="2"/>
        <v>1300</v>
      </c>
      <c r="H6" s="6">
        <f t="shared" si="3"/>
        <v>1000</v>
      </c>
      <c r="I6" s="6">
        <f t="shared" si="4"/>
        <v>1000</v>
      </c>
      <c r="J6" s="19">
        <f>J4-J2</f>
        <v>2250</v>
      </c>
      <c r="K6" s="13" t="s">
        <v>71</v>
      </c>
      <c r="L6" s="8">
        <f>L4-L2</f>
        <v>2250</v>
      </c>
      <c r="N6" t="s">
        <v>6</v>
      </c>
      <c r="O6" t="s">
        <v>9</v>
      </c>
      <c r="P6" t="s">
        <v>15</v>
      </c>
      <c r="Q6" t="s">
        <v>32</v>
      </c>
      <c r="R6" t="s">
        <v>18</v>
      </c>
      <c r="S6" t="s">
        <v>40</v>
      </c>
      <c r="T6" t="s">
        <v>22</v>
      </c>
      <c r="U6" t="s">
        <v>31</v>
      </c>
    </row>
    <row r="7" spans="1:21" ht="13.5">
      <c r="A7" t="s">
        <v>7</v>
      </c>
      <c r="B7" s="1">
        <v>159</v>
      </c>
      <c r="C7" s="9">
        <f t="shared" si="0"/>
        <v>0.01</v>
      </c>
      <c r="D7" s="3">
        <f t="shared" si="1"/>
        <v>1</v>
      </c>
      <c r="E7" s="5">
        <v>1000</v>
      </c>
      <c r="F7" s="5">
        <v>200</v>
      </c>
      <c r="G7" s="6">
        <f t="shared" si="2"/>
        <v>1200</v>
      </c>
      <c r="H7" s="6">
        <f t="shared" si="3"/>
        <v>1000</v>
      </c>
      <c r="I7" s="6">
        <f t="shared" si="4"/>
        <v>1000</v>
      </c>
      <c r="J7" s="10">
        <f>SUM(D2:D49)</f>
        <v>45</v>
      </c>
      <c r="K7" s="13" t="s">
        <v>55</v>
      </c>
      <c r="L7" s="10">
        <f>SUM(D2:D49)</f>
        <v>45</v>
      </c>
      <c r="N7" t="s">
        <v>11</v>
      </c>
      <c r="O7" t="s">
        <v>27</v>
      </c>
      <c r="P7" t="s">
        <v>20</v>
      </c>
      <c r="Q7" t="s">
        <v>33</v>
      </c>
      <c r="R7" t="s">
        <v>43</v>
      </c>
      <c r="S7" t="s">
        <v>42</v>
      </c>
      <c r="T7" t="s">
        <v>34</v>
      </c>
      <c r="U7" t="s">
        <v>35</v>
      </c>
    </row>
    <row r="8" spans="1:21" ht="13.5">
      <c r="A8" t="s">
        <v>8</v>
      </c>
      <c r="B8" s="1">
        <v>132</v>
      </c>
      <c r="C8" s="9">
        <f t="shared" si="0"/>
        <v>0.01</v>
      </c>
      <c r="D8" s="3">
        <f t="shared" si="1"/>
        <v>1</v>
      </c>
      <c r="E8" s="5">
        <v>1000</v>
      </c>
      <c r="F8" s="5">
        <v>250</v>
      </c>
      <c r="G8" s="6">
        <f t="shared" si="2"/>
        <v>1250</v>
      </c>
      <c r="H8" s="6">
        <f t="shared" si="3"/>
        <v>1000</v>
      </c>
      <c r="I8" s="6">
        <f t="shared" si="4"/>
        <v>1000</v>
      </c>
      <c r="J8" s="10">
        <f>J7*J10</f>
        <v>62.99999999999999</v>
      </c>
      <c r="K8" s="14" t="s">
        <v>72</v>
      </c>
      <c r="N8" t="s">
        <v>12</v>
      </c>
      <c r="P8" t="s">
        <v>24</v>
      </c>
      <c r="Q8" t="s">
        <v>39</v>
      </c>
      <c r="R8" t="s">
        <v>49</v>
      </c>
      <c r="U8" t="s">
        <v>46</v>
      </c>
    </row>
    <row r="9" spans="1:21" ht="13.5">
      <c r="A9" t="s">
        <v>9</v>
      </c>
      <c r="B9" s="1">
        <v>98</v>
      </c>
      <c r="C9" s="9">
        <f t="shared" si="0"/>
        <v>0.01</v>
      </c>
      <c r="D9" s="3">
        <f t="shared" si="1"/>
        <v>0</v>
      </c>
      <c r="E9" s="5">
        <v>1000</v>
      </c>
      <c r="F9" s="5">
        <v>200</v>
      </c>
      <c r="G9" s="6">
        <f t="shared" si="2"/>
      </c>
      <c r="H9" s="6">
        <f t="shared" si="3"/>
      </c>
      <c r="I9" s="6">
        <f t="shared" si="4"/>
      </c>
      <c r="J9" s="15">
        <v>0.01</v>
      </c>
      <c r="K9" s="16" t="s">
        <v>67</v>
      </c>
      <c r="L9" s="9">
        <v>0.01</v>
      </c>
      <c r="N9" t="s">
        <v>28</v>
      </c>
      <c r="P9" t="s">
        <v>25</v>
      </c>
      <c r="Q9" t="s">
        <v>41</v>
      </c>
      <c r="U9" t="s">
        <v>47</v>
      </c>
    </row>
    <row r="10" spans="1:17" ht="13.5">
      <c r="A10" t="s">
        <v>10</v>
      </c>
      <c r="B10" s="1">
        <v>93</v>
      </c>
      <c r="C10" s="9">
        <f t="shared" si="0"/>
        <v>0.01</v>
      </c>
      <c r="D10" s="3">
        <f t="shared" si="1"/>
        <v>0</v>
      </c>
      <c r="E10" s="5">
        <v>1000</v>
      </c>
      <c r="F10" s="5">
        <v>1300</v>
      </c>
      <c r="G10" s="6">
        <f t="shared" si="2"/>
      </c>
      <c r="H10" s="6">
        <f t="shared" si="3"/>
      </c>
      <c r="I10" s="6">
        <f t="shared" si="4"/>
      </c>
      <c r="J10" s="15">
        <v>1.4</v>
      </c>
      <c r="K10" s="16" t="s">
        <v>68</v>
      </c>
      <c r="L10" s="9">
        <v>1.2</v>
      </c>
      <c r="N10" t="s">
        <v>30</v>
      </c>
      <c r="P10" t="s">
        <v>45</v>
      </c>
      <c r="Q10" t="s">
        <v>48</v>
      </c>
    </row>
    <row r="11" spans="1:14" ht="13.5">
      <c r="A11" t="s">
        <v>11</v>
      </c>
      <c r="B11" s="1">
        <v>85</v>
      </c>
      <c r="C11" s="9">
        <f t="shared" si="0"/>
        <v>0.01</v>
      </c>
      <c r="D11" s="3">
        <f t="shared" si="1"/>
        <v>0</v>
      </c>
      <c r="E11" s="5">
        <v>1000</v>
      </c>
      <c r="F11" s="5">
        <v>300</v>
      </c>
      <c r="G11" s="6">
        <f t="shared" si="2"/>
      </c>
      <c r="H11" s="6">
        <f t="shared" si="3"/>
      </c>
      <c r="I11" s="6">
        <f t="shared" si="4"/>
      </c>
      <c r="J11" s="9"/>
      <c r="K11" s="7"/>
      <c r="L11" s="9"/>
      <c r="N11" t="s">
        <v>36</v>
      </c>
    </row>
    <row r="12" spans="1:12" ht="13.5">
      <c r="A12" t="s">
        <v>12</v>
      </c>
      <c r="B12" s="1">
        <v>69</v>
      </c>
      <c r="C12" s="9">
        <f t="shared" si="0"/>
        <v>0.01</v>
      </c>
      <c r="D12" s="3">
        <f t="shared" si="1"/>
        <v>0</v>
      </c>
      <c r="E12" s="5">
        <v>1000</v>
      </c>
      <c r="F12" s="5">
        <v>300</v>
      </c>
      <c r="G12" s="6">
        <f t="shared" si="2"/>
      </c>
      <c r="H12" s="6">
        <f t="shared" si="3"/>
      </c>
      <c r="I12" s="6">
        <f t="shared" si="4"/>
      </c>
      <c r="J12" s="9"/>
      <c r="K12" s="7"/>
      <c r="L12" s="9"/>
    </row>
    <row r="13" spans="1:12" ht="13.5">
      <c r="A13" t="s">
        <v>13</v>
      </c>
      <c r="B13" s="1">
        <v>64</v>
      </c>
      <c r="C13" s="9">
        <f t="shared" si="0"/>
        <v>0.01</v>
      </c>
      <c r="D13" s="3">
        <f t="shared" si="1"/>
        <v>0</v>
      </c>
      <c r="E13" s="5">
        <v>1000</v>
      </c>
      <c r="F13" s="5">
        <v>250</v>
      </c>
      <c r="G13" s="6">
        <f t="shared" si="2"/>
      </c>
      <c r="H13" s="6">
        <f t="shared" si="3"/>
      </c>
      <c r="I13" s="6">
        <f t="shared" si="4"/>
      </c>
      <c r="J13" s="9"/>
      <c r="K13" s="7"/>
      <c r="L13" s="9"/>
    </row>
    <row r="14" spans="1:12" ht="13.5">
      <c r="A14" t="s">
        <v>14</v>
      </c>
      <c r="B14" s="1">
        <v>57</v>
      </c>
      <c r="C14" s="9">
        <f t="shared" si="0"/>
        <v>0.01</v>
      </c>
      <c r="D14" s="3">
        <f t="shared" si="1"/>
        <v>0</v>
      </c>
      <c r="E14" s="5">
        <v>1000</v>
      </c>
      <c r="F14" s="5">
        <v>300</v>
      </c>
      <c r="G14" s="6">
        <f t="shared" si="2"/>
      </c>
      <c r="H14" s="6">
        <f t="shared" si="3"/>
      </c>
      <c r="I14" s="6">
        <f t="shared" si="4"/>
      </c>
      <c r="J14" s="9"/>
      <c r="K14" s="7"/>
      <c r="L14" s="9"/>
    </row>
    <row r="15" spans="1:12" ht="13.5">
      <c r="A15" t="s">
        <v>15</v>
      </c>
      <c r="B15" s="1">
        <v>52</v>
      </c>
      <c r="C15" s="9">
        <f t="shared" si="0"/>
        <v>0.01</v>
      </c>
      <c r="D15" s="3">
        <f t="shared" si="1"/>
        <v>0</v>
      </c>
      <c r="E15" s="5">
        <v>1000</v>
      </c>
      <c r="F15" s="5">
        <v>250</v>
      </c>
      <c r="G15" s="6">
        <f t="shared" si="2"/>
      </c>
      <c r="H15" s="6">
        <f t="shared" si="3"/>
      </c>
      <c r="I15" s="6">
        <f t="shared" si="4"/>
      </c>
      <c r="J15" s="9"/>
      <c r="K15" s="7"/>
      <c r="L15" s="9"/>
    </row>
    <row r="16" spans="1:12" ht="13.5">
      <c r="A16" t="s">
        <v>16</v>
      </c>
      <c r="B16" s="1">
        <v>49</v>
      </c>
      <c r="C16" s="9">
        <f t="shared" si="0"/>
        <v>0.01</v>
      </c>
      <c r="D16" s="3">
        <f t="shared" si="1"/>
        <v>0</v>
      </c>
      <c r="E16" s="5">
        <v>1000</v>
      </c>
      <c r="F16" s="5">
        <v>200</v>
      </c>
      <c r="G16" s="6">
        <f t="shared" si="2"/>
      </c>
      <c r="H16" s="6">
        <f t="shared" si="3"/>
      </c>
      <c r="I16" s="6">
        <f t="shared" si="4"/>
      </c>
      <c r="J16" s="9"/>
      <c r="K16" s="7"/>
      <c r="L16" s="9"/>
    </row>
    <row r="17" spans="1:12" ht="13.5">
      <c r="A17" t="s">
        <v>17</v>
      </c>
      <c r="B17" s="1">
        <v>46</v>
      </c>
      <c r="C17" s="9">
        <f t="shared" si="0"/>
        <v>0.01</v>
      </c>
      <c r="D17" s="3">
        <f t="shared" si="1"/>
        <v>0</v>
      </c>
      <c r="E17" s="5">
        <v>1000</v>
      </c>
      <c r="F17" s="5">
        <v>1500</v>
      </c>
      <c r="G17" s="6">
        <f t="shared" si="2"/>
      </c>
      <c r="H17" s="6">
        <f t="shared" si="3"/>
      </c>
      <c r="I17" s="6">
        <f t="shared" si="4"/>
      </c>
      <c r="J17" s="9"/>
      <c r="K17" s="7"/>
      <c r="L17" s="9"/>
    </row>
    <row r="18" spans="1:12" ht="13.5">
      <c r="A18" t="s">
        <v>18</v>
      </c>
      <c r="B18" s="1">
        <v>43</v>
      </c>
      <c r="C18" s="9">
        <f t="shared" si="0"/>
        <v>0.01</v>
      </c>
      <c r="D18" s="3">
        <f t="shared" si="1"/>
        <v>0</v>
      </c>
      <c r="E18" s="5">
        <v>1000</v>
      </c>
      <c r="F18" s="5">
        <v>200</v>
      </c>
      <c r="G18" s="6">
        <f t="shared" si="2"/>
      </c>
      <c r="H18" s="6">
        <f t="shared" si="3"/>
      </c>
      <c r="I18" s="6">
        <f t="shared" si="4"/>
      </c>
      <c r="J18" s="9"/>
      <c r="K18" s="7"/>
      <c r="L18" s="9"/>
    </row>
    <row r="19" spans="1:9" ht="13.5">
      <c r="A19" t="s">
        <v>19</v>
      </c>
      <c r="B19" s="1">
        <v>42</v>
      </c>
      <c r="C19" s="9">
        <f t="shared" si="0"/>
        <v>0.01</v>
      </c>
      <c r="D19" s="3">
        <f t="shared" si="1"/>
        <v>0</v>
      </c>
      <c r="E19" s="5">
        <v>1000</v>
      </c>
      <c r="F19" s="5">
        <v>300</v>
      </c>
      <c r="G19" s="6">
        <f t="shared" si="2"/>
      </c>
      <c r="H19" s="6">
        <f t="shared" si="3"/>
      </c>
      <c r="I19" s="6">
        <f t="shared" si="4"/>
      </c>
    </row>
    <row r="20" spans="1:9" ht="13.5">
      <c r="A20" t="s">
        <v>20</v>
      </c>
      <c r="B20" s="1">
        <v>40</v>
      </c>
      <c r="C20" s="9">
        <f t="shared" si="0"/>
        <v>0.01</v>
      </c>
      <c r="D20" s="3">
        <f t="shared" si="1"/>
        <v>0</v>
      </c>
      <c r="E20" s="5">
        <v>1000</v>
      </c>
      <c r="F20" s="5">
        <v>250</v>
      </c>
      <c r="G20" s="6">
        <f t="shared" si="2"/>
      </c>
      <c r="H20" s="6">
        <f t="shared" si="3"/>
      </c>
      <c r="I20" s="6">
        <f t="shared" si="4"/>
      </c>
    </row>
    <row r="21" spans="1:9" ht="13.5">
      <c r="A21" t="s">
        <v>21</v>
      </c>
      <c r="B21" s="1">
        <v>39</v>
      </c>
      <c r="C21" s="9">
        <f t="shared" si="0"/>
        <v>0.01</v>
      </c>
      <c r="D21" s="3">
        <f t="shared" si="1"/>
        <v>0</v>
      </c>
      <c r="E21" s="5">
        <v>1000</v>
      </c>
      <c r="F21" s="5">
        <v>400</v>
      </c>
      <c r="G21" s="6">
        <f t="shared" si="2"/>
      </c>
      <c r="H21" s="6">
        <f t="shared" si="3"/>
      </c>
      <c r="I21" s="6">
        <f t="shared" si="4"/>
      </c>
    </row>
    <row r="22" spans="1:9" ht="13.5">
      <c r="A22" t="s">
        <v>22</v>
      </c>
      <c r="B22" s="1">
        <v>34</v>
      </c>
      <c r="C22" s="9">
        <f t="shared" si="0"/>
        <v>0.01</v>
      </c>
      <c r="D22" s="3">
        <f t="shared" si="1"/>
        <v>0</v>
      </c>
      <c r="E22" s="5">
        <v>1000</v>
      </c>
      <c r="F22" s="5">
        <v>300</v>
      </c>
      <c r="G22" s="6">
        <f t="shared" si="2"/>
      </c>
      <c r="H22" s="6">
        <f t="shared" si="3"/>
      </c>
      <c r="I22" s="6">
        <f t="shared" si="4"/>
      </c>
    </row>
    <row r="23" spans="1:9" ht="13.5">
      <c r="A23" t="s">
        <v>23</v>
      </c>
      <c r="B23" s="1">
        <v>34</v>
      </c>
      <c r="C23" s="9">
        <f t="shared" si="0"/>
        <v>0.01</v>
      </c>
      <c r="D23" s="3">
        <f t="shared" si="1"/>
        <v>0</v>
      </c>
      <c r="E23" s="5">
        <v>1000</v>
      </c>
      <c r="F23" s="5">
        <v>700</v>
      </c>
      <c r="G23" s="6">
        <f t="shared" si="2"/>
      </c>
      <c r="H23" s="6">
        <f t="shared" si="3"/>
      </c>
      <c r="I23" s="6">
        <f t="shared" si="4"/>
      </c>
    </row>
    <row r="24" spans="1:9" ht="13.5">
      <c r="A24" t="s">
        <v>24</v>
      </c>
      <c r="B24" s="1">
        <v>31</v>
      </c>
      <c r="C24" s="9">
        <f t="shared" si="0"/>
        <v>0.01</v>
      </c>
      <c r="D24" s="3">
        <f t="shared" si="1"/>
        <v>0</v>
      </c>
      <c r="E24" s="5">
        <v>1000</v>
      </c>
      <c r="F24" s="5">
        <v>250</v>
      </c>
      <c r="G24" s="6">
        <f t="shared" si="2"/>
      </c>
      <c r="H24" s="6">
        <f t="shared" si="3"/>
      </c>
      <c r="I24" s="6">
        <f t="shared" si="4"/>
      </c>
    </row>
    <row r="25" spans="1:9" ht="13.5">
      <c r="A25" t="s">
        <v>25</v>
      </c>
      <c r="B25" s="1">
        <v>24</v>
      </c>
      <c r="C25" s="9">
        <f t="shared" si="0"/>
        <v>0.01</v>
      </c>
      <c r="D25" s="3">
        <f t="shared" si="1"/>
        <v>0</v>
      </c>
      <c r="E25" s="5">
        <v>1000</v>
      </c>
      <c r="F25" s="5">
        <v>200</v>
      </c>
      <c r="G25" s="6">
        <f t="shared" si="2"/>
      </c>
      <c r="H25" s="6">
        <f t="shared" si="3"/>
      </c>
      <c r="I25" s="6">
        <f t="shared" si="4"/>
      </c>
    </row>
    <row r="26" spans="1:9" ht="13.5">
      <c r="A26" t="s">
        <v>26</v>
      </c>
      <c r="B26" s="1">
        <v>20</v>
      </c>
      <c r="C26" s="9">
        <f t="shared" si="0"/>
        <v>0.01</v>
      </c>
      <c r="D26" s="3">
        <f t="shared" si="1"/>
        <v>0</v>
      </c>
      <c r="E26" s="5">
        <v>1000</v>
      </c>
      <c r="F26" s="5">
        <v>250</v>
      </c>
      <c r="G26" s="6">
        <f t="shared" si="2"/>
      </c>
      <c r="H26" s="6">
        <f t="shared" si="3"/>
      </c>
      <c r="I26" s="6">
        <f t="shared" si="4"/>
      </c>
    </row>
    <row r="27" spans="1:9" ht="13.5">
      <c r="A27" t="s">
        <v>27</v>
      </c>
      <c r="B27" s="1">
        <v>19</v>
      </c>
      <c r="C27" s="9">
        <f t="shared" si="0"/>
        <v>0.01</v>
      </c>
      <c r="D27" s="3">
        <f t="shared" si="1"/>
        <v>0</v>
      </c>
      <c r="E27" s="5">
        <v>1000</v>
      </c>
      <c r="F27" s="5">
        <v>200</v>
      </c>
      <c r="G27" s="6">
        <f t="shared" si="2"/>
      </c>
      <c r="H27" s="6">
        <f t="shared" si="3"/>
      </c>
      <c r="I27" s="6">
        <f t="shared" si="4"/>
      </c>
    </row>
    <row r="28" spans="1:9" ht="13.5">
      <c r="A28" t="s">
        <v>28</v>
      </c>
      <c r="B28" s="1">
        <v>19</v>
      </c>
      <c r="C28" s="9">
        <f t="shared" si="0"/>
        <v>0.01</v>
      </c>
      <c r="D28" s="3">
        <f t="shared" si="1"/>
        <v>0</v>
      </c>
      <c r="E28" s="5">
        <v>1000</v>
      </c>
      <c r="F28" s="5">
        <v>300</v>
      </c>
      <c r="G28" s="6">
        <f t="shared" si="2"/>
      </c>
      <c r="H28" s="6">
        <f t="shared" si="3"/>
      </c>
      <c r="I28" s="6">
        <f t="shared" si="4"/>
      </c>
    </row>
    <row r="29" spans="1:9" ht="13.5">
      <c r="A29" t="s">
        <v>29</v>
      </c>
      <c r="B29" s="1">
        <v>18</v>
      </c>
      <c r="C29" s="9">
        <f t="shared" si="0"/>
        <v>0.01</v>
      </c>
      <c r="D29" s="3">
        <f t="shared" si="1"/>
        <v>0</v>
      </c>
      <c r="E29" s="5">
        <v>1000</v>
      </c>
      <c r="F29" s="5">
        <v>300</v>
      </c>
      <c r="G29" s="6">
        <f t="shared" si="2"/>
      </c>
      <c r="H29" s="6">
        <f t="shared" si="3"/>
      </c>
      <c r="I29" s="6">
        <f t="shared" si="4"/>
      </c>
    </row>
    <row r="30" spans="1:9" ht="13.5">
      <c r="A30" t="s">
        <v>30</v>
      </c>
      <c r="B30" s="1">
        <v>18</v>
      </c>
      <c r="C30" s="9">
        <f t="shared" si="0"/>
        <v>0.01</v>
      </c>
      <c r="D30" s="3">
        <f t="shared" si="1"/>
        <v>0</v>
      </c>
      <c r="E30" s="5">
        <v>1000</v>
      </c>
      <c r="F30" s="5">
        <v>400</v>
      </c>
      <c r="G30" s="6">
        <f t="shared" si="2"/>
      </c>
      <c r="H30" s="6">
        <f t="shared" si="3"/>
      </c>
      <c r="I30" s="6">
        <f t="shared" si="4"/>
      </c>
    </row>
    <row r="31" spans="1:9" ht="13.5">
      <c r="A31" t="s">
        <v>31</v>
      </c>
      <c r="B31" s="1">
        <v>17</v>
      </c>
      <c r="C31" s="9">
        <f t="shared" si="0"/>
        <v>0.01</v>
      </c>
      <c r="D31" s="3">
        <f t="shared" si="1"/>
        <v>0</v>
      </c>
      <c r="E31" s="5">
        <v>1000</v>
      </c>
      <c r="F31" s="5">
        <v>400</v>
      </c>
      <c r="G31" s="6">
        <f t="shared" si="2"/>
      </c>
      <c r="H31" s="6">
        <f t="shared" si="3"/>
      </c>
      <c r="I31" s="6">
        <f t="shared" si="4"/>
      </c>
    </row>
    <row r="32" spans="1:9" ht="13.5">
      <c r="A32" t="s">
        <v>32</v>
      </c>
      <c r="B32" s="1">
        <v>17</v>
      </c>
      <c r="C32" s="9">
        <f t="shared" si="0"/>
        <v>0.01</v>
      </c>
      <c r="D32" s="3">
        <f t="shared" si="1"/>
        <v>0</v>
      </c>
      <c r="E32" s="5">
        <v>1000</v>
      </c>
      <c r="F32" s="5">
        <v>250</v>
      </c>
      <c r="G32" s="6">
        <f t="shared" si="2"/>
      </c>
      <c r="H32" s="6">
        <f t="shared" si="3"/>
      </c>
      <c r="I32" s="6">
        <f t="shared" si="4"/>
      </c>
    </row>
    <row r="33" spans="1:9" ht="13.5">
      <c r="A33" t="s">
        <v>33</v>
      </c>
      <c r="B33" s="1">
        <v>17</v>
      </c>
      <c r="C33" s="9">
        <f t="shared" si="0"/>
        <v>0.01</v>
      </c>
      <c r="D33" s="3">
        <f t="shared" si="1"/>
        <v>0</v>
      </c>
      <c r="E33" s="5">
        <v>1000</v>
      </c>
      <c r="F33" s="5">
        <v>250</v>
      </c>
      <c r="G33" s="6">
        <f t="shared" si="2"/>
      </c>
      <c r="H33" s="6">
        <f t="shared" si="3"/>
      </c>
      <c r="I33" s="6">
        <f t="shared" si="4"/>
      </c>
    </row>
    <row r="34" spans="1:9" ht="13.5">
      <c r="A34" t="s">
        <v>34</v>
      </c>
      <c r="B34" s="1">
        <v>15</v>
      </c>
      <c r="C34" s="9">
        <f t="shared" si="0"/>
        <v>0.01</v>
      </c>
      <c r="D34" s="3">
        <f t="shared" si="1"/>
        <v>0</v>
      </c>
      <c r="E34" s="5">
        <v>1000</v>
      </c>
      <c r="F34" s="5">
        <v>300</v>
      </c>
      <c r="G34" s="6">
        <f t="shared" si="2"/>
      </c>
      <c r="H34" s="6">
        <f t="shared" si="3"/>
      </c>
      <c r="I34" s="6">
        <f t="shared" si="4"/>
      </c>
    </row>
    <row r="35" spans="1:9" ht="13.5">
      <c r="A35" t="s">
        <v>35</v>
      </c>
      <c r="B35" s="1">
        <v>15</v>
      </c>
      <c r="C35" s="9">
        <f t="shared" si="0"/>
        <v>0.01</v>
      </c>
      <c r="D35" s="3">
        <f t="shared" si="1"/>
        <v>0</v>
      </c>
      <c r="E35" s="5">
        <v>1000</v>
      </c>
      <c r="F35" s="5">
        <v>400</v>
      </c>
      <c r="G35" s="6">
        <f t="shared" si="2"/>
      </c>
      <c r="H35" s="6">
        <f t="shared" si="3"/>
      </c>
      <c r="I35" s="6">
        <f t="shared" si="4"/>
      </c>
    </row>
    <row r="36" spans="1:9" ht="13.5">
      <c r="A36" t="s">
        <v>36</v>
      </c>
      <c r="B36" s="1">
        <v>12</v>
      </c>
      <c r="C36" s="9">
        <f t="shared" si="0"/>
        <v>0.01</v>
      </c>
      <c r="D36" s="3">
        <f t="shared" si="1"/>
        <v>0</v>
      </c>
      <c r="E36" s="5">
        <v>1000</v>
      </c>
      <c r="F36" s="5">
        <v>300</v>
      </c>
      <c r="G36" s="6">
        <f t="shared" si="2"/>
      </c>
      <c r="H36" s="6">
        <f t="shared" si="3"/>
      </c>
      <c r="I36" s="6">
        <f t="shared" si="4"/>
      </c>
    </row>
    <row r="37" spans="1:9" ht="13.5">
      <c r="A37" t="s">
        <v>37</v>
      </c>
      <c r="B37" s="1">
        <v>11</v>
      </c>
      <c r="C37" s="9">
        <f t="shared" si="0"/>
        <v>0.01</v>
      </c>
      <c r="D37" s="3">
        <f t="shared" si="1"/>
        <v>0</v>
      </c>
      <c r="E37" s="5">
        <v>1000</v>
      </c>
      <c r="F37" s="5">
        <v>200</v>
      </c>
      <c r="G37" s="6">
        <f t="shared" si="2"/>
      </c>
      <c r="H37" s="6">
        <f t="shared" si="3"/>
      </c>
      <c r="I37" s="6">
        <f t="shared" si="4"/>
      </c>
    </row>
    <row r="38" spans="1:9" ht="13.5">
      <c r="A38" t="s">
        <v>38</v>
      </c>
      <c r="B38" s="1">
        <v>10</v>
      </c>
      <c r="C38" s="9">
        <f t="shared" si="0"/>
        <v>0.01</v>
      </c>
      <c r="D38" s="3">
        <f t="shared" si="1"/>
        <v>0</v>
      </c>
      <c r="E38" s="5">
        <v>1000</v>
      </c>
      <c r="F38" s="5">
        <v>200</v>
      </c>
      <c r="G38" s="6">
        <f t="shared" si="2"/>
      </c>
      <c r="H38" s="6">
        <f t="shared" si="3"/>
      </c>
      <c r="I38" s="6">
        <f t="shared" si="4"/>
      </c>
    </row>
    <row r="39" spans="1:9" ht="13.5">
      <c r="A39" t="s">
        <v>39</v>
      </c>
      <c r="B39" s="1">
        <v>10</v>
      </c>
      <c r="C39" s="9">
        <f t="shared" si="0"/>
        <v>0.01</v>
      </c>
      <c r="D39" s="3">
        <f t="shared" si="1"/>
        <v>0</v>
      </c>
      <c r="E39" s="5">
        <v>1000</v>
      </c>
      <c r="F39" s="5">
        <v>250</v>
      </c>
      <c r="G39" s="6">
        <f t="shared" si="2"/>
      </c>
      <c r="H39" s="6">
        <f t="shared" si="3"/>
      </c>
      <c r="I39" s="6">
        <f t="shared" si="4"/>
      </c>
    </row>
    <row r="40" spans="1:9" ht="13.5">
      <c r="A40" t="s">
        <v>40</v>
      </c>
      <c r="B40" s="1">
        <v>10</v>
      </c>
      <c r="C40" s="9">
        <f t="shared" si="0"/>
        <v>0.01</v>
      </c>
      <c r="D40" s="3">
        <f t="shared" si="1"/>
        <v>0</v>
      </c>
      <c r="E40" s="5">
        <v>1000</v>
      </c>
      <c r="F40" s="5">
        <v>200</v>
      </c>
      <c r="G40" s="6">
        <f t="shared" si="2"/>
      </c>
      <c r="H40" s="6">
        <f t="shared" si="3"/>
      </c>
      <c r="I40" s="6">
        <f t="shared" si="4"/>
      </c>
    </row>
    <row r="41" spans="1:9" ht="13.5">
      <c r="A41" t="s">
        <v>41</v>
      </c>
      <c r="B41" s="1">
        <v>8</v>
      </c>
      <c r="C41" s="9">
        <f t="shared" si="0"/>
        <v>0.01</v>
      </c>
      <c r="D41" s="3">
        <f t="shared" si="1"/>
        <v>0</v>
      </c>
      <c r="E41" s="5">
        <v>1000</v>
      </c>
      <c r="F41" s="5">
        <v>400</v>
      </c>
      <c r="G41" s="6">
        <f t="shared" si="2"/>
      </c>
      <c r="H41" s="6">
        <f t="shared" si="3"/>
      </c>
      <c r="I41" s="6">
        <f t="shared" si="4"/>
      </c>
    </row>
    <row r="42" spans="1:9" ht="13.5">
      <c r="A42" t="s">
        <v>42</v>
      </c>
      <c r="B42" s="1">
        <v>7</v>
      </c>
      <c r="C42" s="9">
        <f t="shared" si="0"/>
        <v>0.01</v>
      </c>
      <c r="D42" s="3">
        <f t="shared" si="1"/>
        <v>0</v>
      </c>
      <c r="E42" s="5">
        <v>1000</v>
      </c>
      <c r="F42" s="5">
        <v>200</v>
      </c>
      <c r="G42" s="6">
        <f t="shared" si="2"/>
      </c>
      <c r="H42" s="6">
        <f t="shared" si="3"/>
      </c>
      <c r="I42" s="6">
        <f t="shared" si="4"/>
      </c>
    </row>
    <row r="43" spans="1:9" ht="13.5">
      <c r="A43" t="s">
        <v>43</v>
      </c>
      <c r="B43" s="1">
        <v>7</v>
      </c>
      <c r="C43" s="9">
        <f t="shared" si="0"/>
        <v>0.01</v>
      </c>
      <c r="D43" s="3">
        <f t="shared" si="1"/>
        <v>0</v>
      </c>
      <c r="E43" s="5">
        <v>1000</v>
      </c>
      <c r="F43" s="5">
        <v>300</v>
      </c>
      <c r="G43" s="6">
        <f t="shared" si="2"/>
      </c>
      <c r="H43" s="6">
        <f t="shared" si="3"/>
      </c>
      <c r="I43" s="6">
        <f t="shared" si="4"/>
      </c>
    </row>
    <row r="44" spans="1:9" ht="13.5">
      <c r="A44" t="s">
        <v>44</v>
      </c>
      <c r="B44" s="1">
        <v>6</v>
      </c>
      <c r="C44" s="9">
        <f t="shared" si="0"/>
        <v>0.01</v>
      </c>
      <c r="D44" s="3">
        <f t="shared" si="1"/>
        <v>0</v>
      </c>
      <c r="E44" s="5">
        <v>1000</v>
      </c>
      <c r="F44" s="5">
        <v>0</v>
      </c>
      <c r="G44" s="6">
        <f t="shared" si="2"/>
      </c>
      <c r="H44" s="6">
        <f t="shared" si="3"/>
      </c>
      <c r="I44" s="6">
        <f t="shared" si="4"/>
      </c>
    </row>
    <row r="45" spans="1:9" ht="13.5">
      <c r="A45" t="s">
        <v>45</v>
      </c>
      <c r="B45" s="1">
        <v>6</v>
      </c>
      <c r="C45" s="9">
        <f t="shared" si="0"/>
        <v>0.01</v>
      </c>
      <c r="D45" s="3">
        <f t="shared" si="1"/>
        <v>0</v>
      </c>
      <c r="E45" s="5">
        <v>1000</v>
      </c>
      <c r="F45" s="5">
        <v>200</v>
      </c>
      <c r="G45" s="6">
        <f t="shared" si="2"/>
      </c>
      <c r="H45" s="6">
        <f t="shared" si="3"/>
      </c>
      <c r="I45" s="6">
        <f t="shared" si="4"/>
      </c>
    </row>
    <row r="46" spans="1:9" ht="13.5">
      <c r="A46" t="s">
        <v>46</v>
      </c>
      <c r="B46" s="1">
        <v>5</v>
      </c>
      <c r="C46" s="9">
        <f t="shared" si="0"/>
        <v>0.01</v>
      </c>
      <c r="D46" s="3">
        <f t="shared" si="1"/>
        <v>0</v>
      </c>
      <c r="E46" s="5">
        <v>1000</v>
      </c>
      <c r="F46" s="5">
        <v>400</v>
      </c>
      <c r="G46" s="6">
        <f t="shared" si="2"/>
      </c>
      <c r="H46" s="6">
        <f t="shared" si="3"/>
      </c>
      <c r="I46" s="6">
        <f t="shared" si="4"/>
      </c>
    </row>
    <row r="47" spans="1:9" ht="13.5">
      <c r="A47" t="s">
        <v>47</v>
      </c>
      <c r="B47" s="1">
        <v>4</v>
      </c>
      <c r="C47" s="9">
        <f t="shared" si="0"/>
        <v>0.01</v>
      </c>
      <c r="D47" s="3">
        <f t="shared" si="1"/>
        <v>0</v>
      </c>
      <c r="E47" s="5">
        <v>1000</v>
      </c>
      <c r="F47" s="5">
        <v>400</v>
      </c>
      <c r="G47" s="6">
        <f t="shared" si="2"/>
      </c>
      <c r="H47" s="6">
        <f t="shared" si="3"/>
      </c>
      <c r="I47" s="6">
        <f t="shared" si="4"/>
      </c>
    </row>
    <row r="48" spans="1:9" ht="13.5">
      <c r="A48" t="s">
        <v>48</v>
      </c>
      <c r="B48" s="1">
        <v>4</v>
      </c>
      <c r="C48" s="9">
        <f t="shared" si="0"/>
        <v>0.01</v>
      </c>
      <c r="D48" s="3">
        <f t="shared" si="1"/>
        <v>0</v>
      </c>
      <c r="E48" s="5">
        <v>1000</v>
      </c>
      <c r="F48" s="5">
        <v>250</v>
      </c>
      <c r="G48" s="6">
        <f t="shared" si="2"/>
      </c>
      <c r="H48" s="6">
        <f t="shared" si="3"/>
      </c>
      <c r="I48" s="6">
        <f t="shared" si="4"/>
      </c>
    </row>
    <row r="49" spans="1:9" ht="13.5">
      <c r="A49" t="s">
        <v>49</v>
      </c>
      <c r="B49" s="1">
        <v>3</v>
      </c>
      <c r="C49" s="9">
        <f t="shared" si="0"/>
        <v>0.01</v>
      </c>
      <c r="D49" s="3">
        <f t="shared" si="1"/>
        <v>0</v>
      </c>
      <c r="E49" s="5">
        <v>1000</v>
      </c>
      <c r="F49" s="5">
        <v>200</v>
      </c>
      <c r="G49" s="6">
        <f t="shared" si="2"/>
      </c>
      <c r="H49" s="6">
        <f t="shared" si="3"/>
      </c>
      <c r="I49" s="6">
        <f t="shared" si="4"/>
      </c>
    </row>
  </sheetData>
  <conditionalFormatting sqref="L5:L6 J5:J6">
    <cfRule type="cellIs" priority="1" dxfId="0" operator="lessThan" stopIfTrue="1">
      <formula>0</formula>
    </cfRule>
  </conditionalFormatting>
  <printOptions/>
  <pageMargins left="0.75" right="0.75" top="1" bottom="1" header="0.512" footer="0.512"/>
  <pageSetup horizontalDpi="300" verticalDpi="300" orientation="portrait" paperSize="9" r:id="rId4"/>
  <drawing r:id="rId3"/>
  <legacyDrawing r:id="rId2"/>
  <oleObjects>
    <oleObject progId="PhotoshopElements.Image.2" shapeId="504868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-</dc:creator>
  <cp:keywords/>
  <dc:description/>
  <cp:lastModifiedBy> -</cp:lastModifiedBy>
  <dcterms:created xsi:type="dcterms:W3CDTF">2009-05-29T15:49:44Z</dcterms:created>
  <dcterms:modified xsi:type="dcterms:W3CDTF">2009-05-31T21:20:09Z</dcterms:modified>
  <cp:category/>
  <cp:version/>
  <cp:contentType/>
  <cp:contentStatus/>
</cp:coreProperties>
</file>